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32" i="1"/>
  <c r="D13"/>
  <c r="D41"/>
  <c r="D22"/>
</calcChain>
</file>

<file path=xl/sharedStrings.xml><?xml version="1.0" encoding="utf-8"?>
<sst xmlns="http://schemas.openxmlformats.org/spreadsheetml/2006/main" count="65" uniqueCount="27">
  <si>
    <t>Теплопотери дома</t>
  </si>
  <si>
    <t>Наименование поля</t>
  </si>
  <si>
    <t>Ед.изм.</t>
  </si>
  <si>
    <t>Кол.</t>
  </si>
  <si>
    <t>Вт</t>
  </si>
  <si>
    <t>Максимальная температура теплоносителя</t>
  </si>
  <si>
    <t>Минимальная температура теплоносителя</t>
  </si>
  <si>
    <t>⁰С</t>
  </si>
  <si>
    <t>Расчет объема теплоаккумулятора для накопления тепловой энергии</t>
  </si>
  <si>
    <t>Время расходования тепловой энергии с теплоаккумулятора</t>
  </si>
  <si>
    <t>час</t>
  </si>
  <si>
    <t>Объем теплоаккумулятора</t>
  </si>
  <si>
    <t>литр</t>
  </si>
  <si>
    <t xml:space="preserve">Подробнее о расчетах теплоаккумулятора: </t>
  </si>
  <si>
    <t>http://infosantehnik.ru/str/125.html</t>
  </si>
  <si>
    <t>Расчет мощности котла для зарядки теплоаккумулятора за установленное количество часов</t>
  </si>
  <si>
    <t>Мощность котла</t>
  </si>
  <si>
    <t>Расчет количество часов работы теплоаккумулятора на получение тепловой энергии</t>
  </si>
  <si>
    <t>Количество часов</t>
  </si>
  <si>
    <t>Час</t>
  </si>
  <si>
    <t>Теплоемкость жидксти(воды), Вт/(м3*⁰С):</t>
  </si>
  <si>
    <t>Минимальная разрешенная мощность котла</t>
  </si>
  <si>
    <t>Минимальные теплопотери дома</t>
  </si>
  <si>
    <t>Количество часов горения дров после заправки</t>
  </si>
  <si>
    <t>Минимальная мощность котла указывается в паспорте котла</t>
  </si>
  <si>
    <t>30% от максимальных теплопотерь дома, значение может быть равно 0</t>
  </si>
  <si>
    <t>Расчет объема теплоаккумулятора для Твердотопливного котла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</si>
</sst>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0" xfId="0" applyAlignment="1">
      <alignment horizontal="right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0" xfId="1" applyAlignment="1" applyProtection="1">
      <alignment horizontal="left"/>
    </xf>
    <xf numFmtId="0" fontId="4" fillId="0" borderId="0" xfId="1" applyFont="1" applyAlignment="1" applyProtection="1">
      <alignment horizontal="left"/>
    </xf>
    <xf numFmtId="1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0" borderId="0" xfId="1" applyAlignment="1" applyProtection="1"/>
    <xf numFmtId="0" fontId="4" fillId="0" borderId="0" xfId="1" applyFont="1" applyBorder="1" applyAlignment="1" applyProtection="1">
      <alignment vertical="top" wrapText="1"/>
    </xf>
    <xf numFmtId="0" fontId="0" fillId="0" borderId="1" xfId="0" applyBorder="1" applyAlignment="1">
      <alignment wrapText="1"/>
    </xf>
    <xf numFmtId="49" fontId="4" fillId="0" borderId="0" xfId="1" applyNumberFormat="1" applyFont="1" applyBorder="1" applyAlignment="1" applyProtection="1">
      <alignment horizontal="center" vertical="center"/>
    </xf>
    <xf numFmtId="0" fontId="0" fillId="2" borderId="1" xfId="0" applyFill="1" applyBorder="1" applyAlignment="1">
      <alignment horizontal="center"/>
    </xf>
    <xf numFmtId="49" fontId="4" fillId="0" borderId="2" xfId="1" applyNumberFormat="1" applyFont="1" applyBorder="1" applyAlignment="1" applyProtection="1">
      <alignment horizontal="left" vertical="center"/>
    </xf>
    <xf numFmtId="49" fontId="4" fillId="0" borderId="0" xfId="1" applyNumberFormat="1" applyFont="1" applyBorder="1" applyAlignment="1" applyProtection="1">
      <alignment horizontal="left" vertical="center"/>
    </xf>
    <xf numFmtId="0" fontId="2" fillId="0" borderId="0" xfId="1" applyAlignment="1" applyProtection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nfosantehnik.ru/str/125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1"/>
  <sheetViews>
    <sheetView tabSelected="1" workbookViewId="0">
      <selection activeCell="G32" sqref="G32"/>
    </sheetView>
  </sheetViews>
  <sheetFormatPr defaultRowHeight="15"/>
  <cols>
    <col min="2" max="2" width="72.7109375" customWidth="1"/>
    <col min="3" max="4" width="9.140625" style="1"/>
  </cols>
  <sheetData>
    <row r="2" spans="2:12">
      <c r="B2" s="6" t="s">
        <v>13</v>
      </c>
      <c r="C2" s="20" t="s">
        <v>14</v>
      </c>
      <c r="D2" s="20"/>
      <c r="E2" s="20"/>
      <c r="F2" s="20"/>
      <c r="G2" s="20"/>
    </row>
    <row r="3" spans="2:12">
      <c r="B3" s="6"/>
      <c r="C3" s="9"/>
      <c r="D3" s="9"/>
      <c r="E3" s="9"/>
      <c r="F3" s="9"/>
      <c r="G3" s="9"/>
    </row>
    <row r="4" spans="2:12">
      <c r="B4" s="6" t="s">
        <v>20</v>
      </c>
      <c r="C4" s="10">
        <v>1166</v>
      </c>
      <c r="D4" s="9"/>
      <c r="E4" s="9"/>
      <c r="F4" s="9"/>
      <c r="G4" s="9"/>
    </row>
    <row r="5" spans="2:12">
      <c r="B5" s="6"/>
      <c r="C5" s="10"/>
      <c r="D5" s="9"/>
      <c r="E5" s="9"/>
      <c r="F5" s="9"/>
      <c r="G5" s="9"/>
    </row>
    <row r="6" spans="2:12">
      <c r="B6" s="17" t="s">
        <v>26</v>
      </c>
      <c r="C6" s="17"/>
      <c r="D6" s="17"/>
      <c r="E6" s="9"/>
      <c r="F6" s="9"/>
      <c r="G6" s="9"/>
    </row>
    <row r="7" spans="2:12">
      <c r="B7" s="2" t="s">
        <v>1</v>
      </c>
      <c r="C7" s="2" t="s">
        <v>2</v>
      </c>
      <c r="D7" s="2" t="s">
        <v>3</v>
      </c>
      <c r="E7" s="9"/>
      <c r="F7" s="9"/>
      <c r="G7" s="9"/>
    </row>
    <row r="8" spans="2:12" ht="17.25" customHeight="1">
      <c r="B8" s="15" t="s">
        <v>21</v>
      </c>
      <c r="C8" s="2" t="s">
        <v>4</v>
      </c>
      <c r="D8" s="2">
        <v>4000</v>
      </c>
      <c r="E8" s="18" t="s">
        <v>24</v>
      </c>
      <c r="F8" s="19"/>
      <c r="G8" s="19"/>
      <c r="H8" s="19"/>
      <c r="I8" s="19"/>
      <c r="J8" s="19"/>
      <c r="K8" s="19"/>
      <c r="L8" s="13"/>
    </row>
    <row r="9" spans="2:12" ht="16.5" customHeight="1">
      <c r="B9" s="15" t="s">
        <v>23</v>
      </c>
      <c r="C9" s="2" t="s">
        <v>19</v>
      </c>
      <c r="D9" s="2">
        <v>3</v>
      </c>
      <c r="E9" s="16"/>
      <c r="F9" s="14"/>
      <c r="G9" s="14"/>
      <c r="H9" s="14"/>
      <c r="I9" s="14"/>
      <c r="J9" s="14"/>
      <c r="K9" s="14"/>
      <c r="L9" s="13"/>
    </row>
    <row r="10" spans="2:12" ht="16.5" customHeight="1">
      <c r="B10" s="15" t="s">
        <v>22</v>
      </c>
      <c r="C10" s="2" t="s">
        <v>4</v>
      </c>
      <c r="D10" s="2">
        <v>0</v>
      </c>
      <c r="E10" s="18" t="s">
        <v>25</v>
      </c>
      <c r="F10" s="19"/>
      <c r="G10" s="19"/>
      <c r="H10" s="19"/>
      <c r="I10" s="19"/>
      <c r="J10" s="19"/>
      <c r="K10" s="19"/>
      <c r="L10" s="19"/>
    </row>
    <row r="11" spans="2:12">
      <c r="B11" s="3" t="s">
        <v>5</v>
      </c>
      <c r="C11" s="4" t="s">
        <v>7</v>
      </c>
      <c r="D11" s="2">
        <v>110</v>
      </c>
      <c r="E11" s="9"/>
      <c r="F11" s="14"/>
      <c r="G11" s="14"/>
      <c r="H11" s="14"/>
      <c r="I11" s="14"/>
      <c r="J11" s="14"/>
      <c r="K11" s="14"/>
    </row>
    <row r="12" spans="2:12">
      <c r="B12" s="3" t="s">
        <v>6</v>
      </c>
      <c r="C12" s="2" t="s">
        <v>7</v>
      </c>
      <c r="D12" s="2">
        <v>60</v>
      </c>
      <c r="E12" s="9"/>
      <c r="F12" s="14"/>
      <c r="G12" s="14"/>
      <c r="H12" s="14"/>
      <c r="I12" s="14"/>
      <c r="J12" s="14"/>
      <c r="K12" s="14"/>
    </row>
    <row r="13" spans="2:12">
      <c r="B13" s="5" t="s">
        <v>11</v>
      </c>
      <c r="C13" s="2" t="s">
        <v>12</v>
      </c>
      <c r="D13" s="7">
        <f>((D8-D10)*D9/($C$4*(D11-D12)))*1000</f>
        <v>205.83190394511149</v>
      </c>
      <c r="E13" s="9"/>
      <c r="F13" s="14"/>
      <c r="G13" s="14"/>
      <c r="H13" s="14"/>
      <c r="I13" s="14"/>
      <c r="J13" s="14"/>
      <c r="K13" s="14"/>
    </row>
    <row r="14" spans="2:12">
      <c r="B14" s="6"/>
      <c r="C14" s="10"/>
      <c r="D14" s="9"/>
      <c r="E14" s="9"/>
      <c r="F14" s="14"/>
      <c r="G14" s="14"/>
      <c r="H14" s="14"/>
      <c r="I14" s="14"/>
      <c r="J14" s="14"/>
      <c r="K14" s="14"/>
    </row>
    <row r="16" spans="2:12">
      <c r="B16" s="17" t="s">
        <v>8</v>
      </c>
      <c r="C16" s="17"/>
      <c r="D16" s="17"/>
    </row>
    <row r="17" spans="2:4">
      <c r="B17" s="2" t="s">
        <v>1</v>
      </c>
      <c r="C17" s="2" t="s">
        <v>2</v>
      </c>
      <c r="D17" s="2" t="s">
        <v>3</v>
      </c>
    </row>
    <row r="18" spans="2:4">
      <c r="B18" s="3" t="s">
        <v>0</v>
      </c>
      <c r="C18" s="2" t="s">
        <v>4</v>
      </c>
      <c r="D18" s="2">
        <v>10000</v>
      </c>
    </row>
    <row r="19" spans="2:4">
      <c r="B19" s="3" t="s">
        <v>5</v>
      </c>
      <c r="C19" s="4" t="s">
        <v>7</v>
      </c>
      <c r="D19" s="2">
        <v>80</v>
      </c>
    </row>
    <row r="20" spans="2:4">
      <c r="B20" s="3" t="s">
        <v>6</v>
      </c>
      <c r="C20" s="2" t="s">
        <v>7</v>
      </c>
      <c r="D20" s="2">
        <v>60</v>
      </c>
    </row>
    <row r="21" spans="2:4">
      <c r="B21" s="5" t="s">
        <v>9</v>
      </c>
      <c r="C21" s="2" t="s">
        <v>10</v>
      </c>
      <c r="D21" s="2">
        <v>18</v>
      </c>
    </row>
    <row r="22" spans="2:4">
      <c r="B22" s="5" t="s">
        <v>11</v>
      </c>
      <c r="C22" s="2" t="s">
        <v>12</v>
      </c>
      <c r="D22" s="7">
        <f>(D18/($C$4*(D19-D20))*D21)*1000</f>
        <v>7718.6963979416805</v>
      </c>
    </row>
    <row r="25" spans="2:4">
      <c r="B25" s="17" t="s">
        <v>15</v>
      </c>
      <c r="C25" s="17"/>
      <c r="D25" s="17"/>
    </row>
    <row r="26" spans="2:4">
      <c r="B26" s="2" t="s">
        <v>1</v>
      </c>
      <c r="C26" s="2" t="s">
        <v>2</v>
      </c>
      <c r="D26" s="2" t="s">
        <v>3</v>
      </c>
    </row>
    <row r="27" spans="2:4">
      <c r="B27" s="3" t="s">
        <v>0</v>
      </c>
      <c r="C27" s="2" t="s">
        <v>4</v>
      </c>
      <c r="D27" s="2">
        <v>10000</v>
      </c>
    </row>
    <row r="28" spans="2:4">
      <c r="B28" s="3" t="s">
        <v>5</v>
      </c>
      <c r="C28" s="4" t="s">
        <v>7</v>
      </c>
      <c r="D28" s="2">
        <v>80</v>
      </c>
    </row>
    <row r="29" spans="2:4">
      <c r="B29" s="3" t="s">
        <v>6</v>
      </c>
      <c r="C29" s="2" t="s">
        <v>7</v>
      </c>
      <c r="D29" s="2">
        <v>60</v>
      </c>
    </row>
    <row r="30" spans="2:4">
      <c r="B30" s="5" t="s">
        <v>9</v>
      </c>
      <c r="C30" s="2" t="s">
        <v>10</v>
      </c>
      <c r="D30" s="2">
        <v>6</v>
      </c>
    </row>
    <row r="31" spans="2:4">
      <c r="B31" s="5" t="s">
        <v>11</v>
      </c>
      <c r="C31" s="2" t="s">
        <v>12</v>
      </c>
      <c r="D31" s="8">
        <v>1000</v>
      </c>
    </row>
    <row r="32" spans="2:4">
      <c r="B32" s="5" t="s">
        <v>16</v>
      </c>
      <c r="C32" s="2" t="s">
        <v>4</v>
      </c>
      <c r="D32" s="11">
        <f>D27+((D31/1000)*$C$4*(D28-D29))/D30</f>
        <v>13886.666666666666</v>
      </c>
    </row>
    <row r="35" spans="2:4">
      <c r="B35" s="17" t="s">
        <v>17</v>
      </c>
      <c r="C35" s="17"/>
      <c r="D35" s="17"/>
    </row>
    <row r="36" spans="2:4">
      <c r="B36" s="2" t="s">
        <v>1</v>
      </c>
      <c r="C36" s="2" t="s">
        <v>2</v>
      </c>
      <c r="D36" s="2" t="s">
        <v>3</v>
      </c>
    </row>
    <row r="37" spans="2:4">
      <c r="B37" s="3" t="s">
        <v>0</v>
      </c>
      <c r="C37" s="2" t="s">
        <v>4</v>
      </c>
      <c r="D37" s="2">
        <v>10000</v>
      </c>
    </row>
    <row r="38" spans="2:4">
      <c r="B38" s="3" t="s">
        <v>5</v>
      </c>
      <c r="C38" s="4" t="s">
        <v>7</v>
      </c>
      <c r="D38" s="2">
        <v>80</v>
      </c>
    </row>
    <row r="39" spans="2:4">
      <c r="B39" s="3" t="s">
        <v>6</v>
      </c>
      <c r="C39" s="2" t="s">
        <v>7</v>
      </c>
      <c r="D39" s="2">
        <v>60</v>
      </c>
    </row>
    <row r="40" spans="2:4">
      <c r="B40" s="5" t="s">
        <v>11</v>
      </c>
      <c r="C40" s="2" t="s">
        <v>12</v>
      </c>
      <c r="D40" s="8">
        <v>1500</v>
      </c>
    </row>
    <row r="41" spans="2:4">
      <c r="B41" s="5" t="s">
        <v>18</v>
      </c>
      <c r="C41" s="2" t="s">
        <v>19</v>
      </c>
      <c r="D41" s="12">
        <f>((D40/1000)*C4*(D38-D39))/D37</f>
        <v>3.4980000000000002</v>
      </c>
    </row>
  </sheetData>
  <mergeCells count="7">
    <mergeCell ref="C2:G2"/>
    <mergeCell ref="B25:D25"/>
    <mergeCell ref="B35:D35"/>
    <mergeCell ref="B6:D6"/>
    <mergeCell ref="E8:K8"/>
    <mergeCell ref="E10:L10"/>
    <mergeCell ref="B16:D16"/>
  </mergeCells>
  <hyperlinks>
    <hyperlink ref="C2:G2" r:id="rId1" display="http://infosantehnik.ru/str/125.html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2019-12-11T08:51:53Z</dcterms:modified>
</cp:coreProperties>
</file>